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2885"/>
  </bookViews>
  <sheets>
    <sheet name="rozpočet" sheetId="1" r:id="rId1"/>
    <sheet name="výhled" sheetId="2" r:id="rId2"/>
    <sheet name="fond" sheetId="3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" l="1"/>
  <c r="F38" i="1"/>
  <c r="F32" i="1"/>
  <c r="F13" i="2" l="1"/>
  <c r="E13" i="2"/>
  <c r="F8" i="2"/>
  <c r="E8" i="2"/>
  <c r="G36" i="1"/>
  <c r="G39" i="1" s="1"/>
  <c r="G22" i="1"/>
  <c r="G12" i="1"/>
  <c r="G8" i="1"/>
  <c r="G4" i="1"/>
  <c r="E4" i="1"/>
  <c r="F4" i="1" s="1"/>
  <c r="E36" i="1" l="1"/>
  <c r="F36" i="1" s="1"/>
  <c r="E22" i="1"/>
  <c r="F22" i="1" s="1"/>
  <c r="E12" i="1"/>
  <c r="F12" i="1" s="1"/>
  <c r="E39" i="1" l="1"/>
  <c r="F39" i="1" s="1"/>
  <c r="B6" i="3"/>
  <c r="D10" i="2"/>
  <c r="E8" i="1"/>
  <c r="E3" i="1" l="1"/>
  <c r="F8" i="1"/>
  <c r="D13" i="2"/>
  <c r="G3" i="1"/>
  <c r="G30" i="1" s="1"/>
  <c r="F3" i="1" l="1"/>
  <c r="E30" i="1"/>
  <c r="F30" i="1" s="1"/>
  <c r="D3" i="2"/>
  <c r="D8" i="2" s="1"/>
</calcChain>
</file>

<file path=xl/sharedStrings.xml><?xml version="1.0" encoding="utf-8"?>
<sst xmlns="http://schemas.openxmlformats.org/spreadsheetml/2006/main" count="80" uniqueCount="66">
  <si>
    <t>Název položky</t>
  </si>
  <si>
    <t>Syntetický účet</t>
  </si>
  <si>
    <t>Hlavní činnost 2</t>
  </si>
  <si>
    <t>Hospodářská činnost</t>
  </si>
  <si>
    <t>Očekávané plnění</t>
  </si>
  <si>
    <t>Náklady celkem</t>
  </si>
  <si>
    <t>Výnosy celkem</t>
  </si>
  <si>
    <t>Spotřebované nákupy</t>
  </si>
  <si>
    <t>Spotřeba materiálu</t>
  </si>
  <si>
    <t>Spotřeba energie</t>
  </si>
  <si>
    <t>Opravy a udržování</t>
  </si>
  <si>
    <t>Ostatní služby</t>
  </si>
  <si>
    <t>Mzdové náklady</t>
  </si>
  <si>
    <t>Služby</t>
  </si>
  <si>
    <t>Osobní náklady</t>
  </si>
  <si>
    <t>Odpisy, rezervy a opravné položky</t>
  </si>
  <si>
    <t>Úroky</t>
  </si>
  <si>
    <t>Výnosy z prodeje služeb</t>
  </si>
  <si>
    <t>Ostatní výnosy</t>
  </si>
  <si>
    <t>Finanční výnosy</t>
  </si>
  <si>
    <t>Výnosy z transferů</t>
  </si>
  <si>
    <t>Třída</t>
  </si>
  <si>
    <t>Skupina</t>
  </si>
  <si>
    <t>Položka</t>
  </si>
  <si>
    <t>z toho Hlavní činnost 1</t>
  </si>
  <si>
    <t>Dlouhodobé závazky</t>
  </si>
  <si>
    <t>Dlouhodobé pohledávky</t>
  </si>
  <si>
    <t>Financování dlouhodobých záměrů</t>
  </si>
  <si>
    <t>Název fondu</t>
  </si>
  <si>
    <t>Předpokládaný stav k 1. 1. rozpočtového roku</t>
  </si>
  <si>
    <t>Tvorba fondu</t>
  </si>
  <si>
    <t>Použití fondu</t>
  </si>
  <si>
    <t>Stav k 31. 12.</t>
  </si>
  <si>
    <t>Komentář</t>
  </si>
  <si>
    <t>Investiční příspěvek</t>
  </si>
  <si>
    <t>Výsledek hospodaření</t>
  </si>
  <si>
    <t>z toho potraviny</t>
  </si>
  <si>
    <t>materiál</t>
  </si>
  <si>
    <t>OTE</t>
  </si>
  <si>
    <t>Spotřeba el. energie</t>
  </si>
  <si>
    <t>Spotřeba plynu</t>
  </si>
  <si>
    <t>Spotřeba vody</t>
  </si>
  <si>
    <t>Preventivní program</t>
  </si>
  <si>
    <t>Opravy a udržování - MÚ</t>
  </si>
  <si>
    <t>Bankovní poplatky</t>
  </si>
  <si>
    <t>Poštovné</t>
  </si>
  <si>
    <t>Telefon</t>
  </si>
  <si>
    <t>Mzdové náklady MÚ</t>
  </si>
  <si>
    <t>Dohody</t>
  </si>
  <si>
    <t>Zákonné pojištění - odvody</t>
  </si>
  <si>
    <t>FKSP</t>
  </si>
  <si>
    <t>ONIV</t>
  </si>
  <si>
    <t>Odpisy</t>
  </si>
  <si>
    <t>DDHM</t>
  </si>
  <si>
    <t>Stravné</t>
  </si>
  <si>
    <t>Školné</t>
  </si>
  <si>
    <t>Výnosy z vybraných mítních vládních institucí z transferů</t>
  </si>
  <si>
    <t>Příspěvek zřizovatele</t>
  </si>
  <si>
    <t>Návrh na rok 2019</t>
  </si>
  <si>
    <t>Schválený rozpočet za předcházející rok 2018</t>
  </si>
  <si>
    <t>Návrh rozpočtu na rok 2019</t>
  </si>
  <si>
    <t>Příspěvek Francie</t>
  </si>
  <si>
    <t>Komentář: Navýšení příspěvku na provoz, konkrétně v kolonce služby je z důvodu využití tělocvičny SOŠ v Blatné, jelikož kapacita sokolovny je nedostačující.</t>
  </si>
  <si>
    <t>600.000,- Kč</t>
  </si>
  <si>
    <t xml:space="preserve">Komentář: Z důvodu stále rostoucího počtu přihlášených strávníků (v roce 2008: 312 osob, v roce 2018: 435 osob) a stáří technologického vybavení školní kuchyně (rok 2003) </t>
  </si>
  <si>
    <t>žádám o přidělení finančních prostředků na nákup investičního majetku (konvektomatu 20GN) ve výši 600.000,-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</si>
</sst>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Kč&quot;_-;\-* #,##0.00\ &quot;Kč&quot;_-;_-* &quot;-&quot;??\ &quot;Kč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2" xfId="0" applyBorder="1" applyAlignment="1">
      <alignment horizontal="left" vertical="top" wrapText="1" readingOrder="1"/>
    </xf>
    <xf numFmtId="0" fontId="0" fillId="0" borderId="3" xfId="0" applyBorder="1" applyAlignment="1">
      <alignment horizontal="left" vertical="top" wrapText="1" readingOrder="1"/>
    </xf>
    <xf numFmtId="0" fontId="0" fillId="0" borderId="4" xfId="0" applyBorder="1" applyAlignment="1">
      <alignment horizontal="left" vertical="top" wrapText="1" readingOrder="1"/>
    </xf>
    <xf numFmtId="0" fontId="0" fillId="0" borderId="5" xfId="0" applyBorder="1" applyAlignment="1">
      <alignment horizontal="left" vertical="top" wrapText="1" readingOrder="1"/>
    </xf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left" vertical="top" wrapText="1" readingOrder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left" vertical="top" wrapText="1" readingOrder="1"/>
    </xf>
    <xf numFmtId="0" fontId="0" fillId="0" borderId="9" xfId="0" applyBorder="1" applyAlignment="1">
      <alignment horizontal="left" vertical="top" readingOrder="1"/>
    </xf>
    <xf numFmtId="44" fontId="0" fillId="0" borderId="9" xfId="0" applyNumberFormat="1" applyBorder="1" applyAlignment="1">
      <alignment horizontal="right" vertical="top" readingOrder="1"/>
    </xf>
    <xf numFmtId="44" fontId="0" fillId="0" borderId="9" xfId="0" applyNumberFormat="1" applyBorder="1" applyAlignment="1">
      <alignment horizontal="right" vertical="top" wrapText="1" readingOrder="1"/>
    </xf>
    <xf numFmtId="0" fontId="0" fillId="0" borderId="11" xfId="0" applyBorder="1"/>
    <xf numFmtId="0" fontId="0" fillId="0" borderId="12" xfId="0" applyBorder="1"/>
    <xf numFmtId="44" fontId="0" fillId="0" borderId="12" xfId="0" applyNumberFormat="1" applyBorder="1" applyAlignment="1">
      <alignment horizontal="right" readingOrder="1"/>
    </xf>
    <xf numFmtId="0" fontId="0" fillId="0" borderId="10" xfId="0" applyBorder="1"/>
    <xf numFmtId="0" fontId="0" fillId="0" borderId="13" xfId="0" applyBorder="1"/>
    <xf numFmtId="0" fontId="0" fillId="0" borderId="15" xfId="0" applyBorder="1"/>
    <xf numFmtId="0" fontId="1" fillId="0" borderId="16" xfId="0" applyFont="1" applyBorder="1"/>
    <xf numFmtId="0" fontId="1" fillId="0" borderId="17" xfId="0" applyFont="1" applyBorder="1"/>
    <xf numFmtId="44" fontId="1" fillId="0" borderId="17" xfId="0" applyNumberFormat="1" applyFont="1" applyBorder="1" applyAlignment="1">
      <alignment horizontal="right" readingOrder="1"/>
    </xf>
    <xf numFmtId="44" fontId="0" fillId="0" borderId="10" xfId="0" applyNumberFormat="1" applyBorder="1"/>
    <xf numFmtId="44" fontId="0" fillId="0" borderId="13" xfId="0" applyNumberFormat="1" applyBorder="1"/>
    <xf numFmtId="44" fontId="1" fillId="0" borderId="18" xfId="0" applyNumberFormat="1" applyFont="1" applyBorder="1"/>
    <xf numFmtId="0" fontId="0" fillId="0" borderId="19" xfId="0" applyBorder="1"/>
    <xf numFmtId="0" fontId="0" fillId="0" borderId="20" xfId="0" applyBorder="1"/>
    <xf numFmtId="44" fontId="0" fillId="0" borderId="20" xfId="0" applyNumberFormat="1" applyBorder="1" applyAlignment="1">
      <alignment horizontal="right" readingOrder="1"/>
    </xf>
    <xf numFmtId="44" fontId="0" fillId="0" borderId="21" xfId="0" applyNumberFormat="1" applyBorder="1"/>
    <xf numFmtId="0" fontId="1" fillId="0" borderId="0" xfId="0" applyFont="1"/>
    <xf numFmtId="44" fontId="0" fillId="0" borderId="14" xfId="0" applyNumberFormat="1" applyBorder="1"/>
    <xf numFmtId="0" fontId="2" fillId="0" borderId="0" xfId="0" applyFont="1"/>
    <xf numFmtId="0" fontId="0" fillId="0" borderId="17" xfId="0" applyFont="1" applyBorder="1"/>
    <xf numFmtId="44" fontId="1" fillId="0" borderId="0" xfId="0" applyNumberFormat="1" applyFont="1" applyBorder="1" applyAlignment="1">
      <alignment horizontal="right" readingOrder="1"/>
    </xf>
    <xf numFmtId="44" fontId="1" fillId="0" borderId="0" xfId="0" applyNumberFormat="1" applyFont="1" applyBorder="1"/>
    <xf numFmtId="0" fontId="1" fillId="0" borderId="0" xfId="0" applyFont="1" applyBorder="1"/>
    <xf numFmtId="0" fontId="0" fillId="0" borderId="22" xfId="0" applyBorder="1"/>
    <xf numFmtId="0" fontId="0" fillId="0" borderId="23" xfId="0" applyBorder="1"/>
    <xf numFmtId="44" fontId="0" fillId="0" borderId="23" xfId="0" applyNumberFormat="1" applyBorder="1" applyAlignment="1">
      <alignment horizontal="right" readingOrder="1"/>
    </xf>
    <xf numFmtId="44" fontId="0" fillId="0" borderId="24" xfId="0" applyNumberFormat="1" applyBorder="1"/>
    <xf numFmtId="2" fontId="0" fillId="0" borderId="12" xfId="0" applyNumberFormat="1" applyFont="1" applyBorder="1" applyAlignment="1">
      <alignment horizontal="right" readingOrder="1"/>
    </xf>
    <xf numFmtId="2" fontId="0" fillId="0" borderId="9" xfId="0" applyNumberFormat="1" applyBorder="1" applyAlignment="1">
      <alignment horizontal="right" vertical="top" readingOrder="1"/>
    </xf>
    <xf numFmtId="2" fontId="0" fillId="0" borderId="12" xfId="0" applyNumberFormat="1" applyBorder="1" applyAlignment="1">
      <alignment horizontal="right" readingOrder="1"/>
    </xf>
    <xf numFmtId="2" fontId="0" fillId="0" borderId="23" xfId="0" applyNumberFormat="1" applyBorder="1" applyAlignment="1">
      <alignment horizontal="right" readingOrder="1"/>
    </xf>
    <xf numFmtId="2" fontId="1" fillId="0" borderId="0" xfId="0" applyNumberFormat="1" applyFont="1" applyBorder="1"/>
    <xf numFmtId="2" fontId="1" fillId="0" borderId="12" xfId="0" applyNumberFormat="1" applyFont="1" applyBorder="1" applyAlignment="1">
      <alignment horizontal="right" readingOrder="1"/>
    </xf>
    <xf numFmtId="2" fontId="0" fillId="0" borderId="9" xfId="0" applyNumberFormat="1" applyBorder="1" applyAlignment="1">
      <alignment horizontal="right" vertical="top" wrapText="1" readingOrder="1"/>
    </xf>
    <xf numFmtId="0" fontId="1" fillId="0" borderId="11" xfId="0" applyFont="1" applyBorder="1"/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2" fontId="1" fillId="0" borderId="0" xfId="0" applyNumberFormat="1" applyFont="1"/>
    <xf numFmtId="0" fontId="0" fillId="0" borderId="1" xfId="0" applyBorder="1" applyAlignment="1">
      <alignment horizontal="left" vertical="top" wrapText="1"/>
    </xf>
    <xf numFmtId="0" fontId="0" fillId="0" borderId="2" xfId="0" applyBorder="1" applyAlignment="1"/>
    <xf numFmtId="0" fontId="0" fillId="0" borderId="1" xfId="0" applyBorder="1" applyAlignment="1">
      <alignment horizontal="center" vertical="top" wrapText="1"/>
    </xf>
    <xf numFmtId="0" fontId="0" fillId="0" borderId="2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tabSelected="1" view="pageLayout" zoomScaleNormal="100" workbookViewId="0">
      <selection activeCell="C57" sqref="C57"/>
    </sheetView>
  </sheetViews>
  <sheetFormatPr defaultRowHeight="15" x14ac:dyDescent="0.25"/>
  <cols>
    <col min="1" max="1" width="5.5703125" customWidth="1"/>
    <col min="2" max="2" width="7.42578125" customWidth="1"/>
    <col min="3" max="3" width="10.140625" customWidth="1"/>
    <col min="4" max="4" width="52.140625" customWidth="1"/>
    <col min="5" max="5" width="12.28515625" customWidth="1"/>
    <col min="6" max="6" width="11.5703125" bestFit="1" customWidth="1"/>
    <col min="7" max="7" width="12.140625" customWidth="1"/>
    <col min="9" max="10" width="9.42578125" bestFit="1" customWidth="1"/>
  </cols>
  <sheetData>
    <row r="1" spans="1:10" ht="73.5" customHeight="1" x14ac:dyDescent="0.25">
      <c r="A1" s="52" t="s">
        <v>23</v>
      </c>
      <c r="B1" s="53"/>
      <c r="C1" s="53"/>
      <c r="D1" s="1" t="s">
        <v>0</v>
      </c>
      <c r="E1" s="1" t="s">
        <v>59</v>
      </c>
      <c r="F1" s="1" t="s">
        <v>4</v>
      </c>
      <c r="G1" s="1" t="s">
        <v>60</v>
      </c>
      <c r="H1" s="1" t="s">
        <v>24</v>
      </c>
      <c r="I1" s="1" t="s">
        <v>2</v>
      </c>
      <c r="J1" s="2" t="s">
        <v>3</v>
      </c>
    </row>
    <row r="2" spans="1:10" ht="31.5" customHeight="1" thickBot="1" x14ac:dyDescent="0.3">
      <c r="A2" s="5" t="s">
        <v>21</v>
      </c>
      <c r="B2" s="6" t="s">
        <v>22</v>
      </c>
      <c r="C2" s="7" t="s">
        <v>1</v>
      </c>
      <c r="D2" s="3"/>
      <c r="E2" s="3"/>
      <c r="F2" s="3"/>
      <c r="G2" s="3"/>
      <c r="H2" s="3"/>
      <c r="I2" s="3"/>
      <c r="J2" s="4"/>
    </row>
    <row r="3" spans="1:10" ht="15" customHeight="1" x14ac:dyDescent="0.25">
      <c r="A3" s="8"/>
      <c r="B3" s="9">
        <v>50</v>
      </c>
      <c r="C3" s="10"/>
      <c r="D3" s="11" t="s">
        <v>7</v>
      </c>
      <c r="E3" s="42">
        <f>SUM(E4+E8)</f>
        <v>3229000</v>
      </c>
      <c r="F3" s="47">
        <f>E3</f>
        <v>3229000</v>
      </c>
      <c r="G3" s="47">
        <f>SUM(G4+G8)</f>
        <v>3242000</v>
      </c>
      <c r="H3" s="13"/>
      <c r="I3" s="13"/>
      <c r="J3" s="23"/>
    </row>
    <row r="4" spans="1:10" x14ac:dyDescent="0.25">
      <c r="A4" s="14"/>
      <c r="B4" s="15"/>
      <c r="C4" s="15">
        <v>501</v>
      </c>
      <c r="D4" s="15" t="s">
        <v>8</v>
      </c>
      <c r="E4" s="43">
        <f>SUM(E5:E7)</f>
        <v>2354000</v>
      </c>
      <c r="F4" s="43">
        <f>E4</f>
        <v>2354000</v>
      </c>
      <c r="G4" s="43">
        <f>SUM(G5:G7)</f>
        <v>2422000</v>
      </c>
      <c r="H4" s="16"/>
      <c r="I4" s="16"/>
      <c r="J4" s="24"/>
    </row>
    <row r="5" spans="1:10" x14ac:dyDescent="0.25">
      <c r="A5" s="14"/>
      <c r="B5" s="15"/>
      <c r="C5" s="15"/>
      <c r="D5" s="15" t="s">
        <v>36</v>
      </c>
      <c r="E5" s="41">
        <v>1795000</v>
      </c>
      <c r="F5" s="43">
        <v>1795000</v>
      </c>
      <c r="G5" s="43">
        <v>1863000</v>
      </c>
      <c r="H5" s="16"/>
      <c r="I5" s="16"/>
      <c r="J5" s="24"/>
    </row>
    <row r="6" spans="1:10" x14ac:dyDescent="0.25">
      <c r="A6" s="14"/>
      <c r="B6" s="15"/>
      <c r="C6" s="15"/>
      <c r="D6" s="15" t="s">
        <v>37</v>
      </c>
      <c r="E6" s="41">
        <v>419000</v>
      </c>
      <c r="F6" s="43">
        <v>419000</v>
      </c>
      <c r="G6" s="43">
        <v>419000</v>
      </c>
      <c r="H6" s="16"/>
      <c r="I6" s="16"/>
      <c r="J6" s="24"/>
    </row>
    <row r="7" spans="1:10" x14ac:dyDescent="0.25">
      <c r="A7" s="14"/>
      <c r="B7" s="15"/>
      <c r="C7" s="15"/>
      <c r="D7" s="15" t="s">
        <v>38</v>
      </c>
      <c r="E7" s="41">
        <v>140000</v>
      </c>
      <c r="F7" s="43">
        <v>140000</v>
      </c>
      <c r="G7" s="43">
        <v>140000</v>
      </c>
      <c r="H7" s="16"/>
      <c r="I7" s="16"/>
      <c r="J7" s="24"/>
    </row>
    <row r="8" spans="1:10" x14ac:dyDescent="0.25">
      <c r="A8" s="14"/>
      <c r="B8" s="15"/>
      <c r="C8" s="15">
        <v>502</v>
      </c>
      <c r="D8" s="15" t="s">
        <v>9</v>
      </c>
      <c r="E8" s="41">
        <f>SUM(E9:E11)</f>
        <v>875000</v>
      </c>
      <c r="F8" s="43">
        <f>E8</f>
        <v>875000</v>
      </c>
      <c r="G8" s="43">
        <f>SUM(G9:G11)</f>
        <v>820000</v>
      </c>
      <c r="H8" s="16"/>
      <c r="I8" s="16"/>
      <c r="J8" s="24"/>
    </row>
    <row r="9" spans="1:10" x14ac:dyDescent="0.25">
      <c r="A9" s="14"/>
      <c r="B9" s="15"/>
      <c r="C9" s="15"/>
      <c r="D9" s="15" t="s">
        <v>39</v>
      </c>
      <c r="E9" s="41">
        <v>405000</v>
      </c>
      <c r="F9" s="43">
        <v>405000</v>
      </c>
      <c r="G9" s="43">
        <v>385000</v>
      </c>
      <c r="H9" s="16"/>
      <c r="I9" s="16"/>
      <c r="J9" s="24"/>
    </row>
    <row r="10" spans="1:10" x14ac:dyDescent="0.25">
      <c r="A10" s="14"/>
      <c r="B10" s="15"/>
      <c r="C10" s="15"/>
      <c r="D10" s="15" t="s">
        <v>40</v>
      </c>
      <c r="E10" s="43">
        <v>350000</v>
      </c>
      <c r="F10" s="43">
        <v>350000</v>
      </c>
      <c r="G10" s="43">
        <v>330000</v>
      </c>
      <c r="H10" s="16"/>
      <c r="I10" s="16"/>
      <c r="J10" s="24"/>
    </row>
    <row r="11" spans="1:10" x14ac:dyDescent="0.25">
      <c r="A11" s="14"/>
      <c r="B11" s="15"/>
      <c r="C11" s="15"/>
      <c r="D11" s="15" t="s">
        <v>41</v>
      </c>
      <c r="E11" s="43">
        <v>120000</v>
      </c>
      <c r="F11" s="43">
        <v>120000</v>
      </c>
      <c r="G11" s="43">
        <v>105000</v>
      </c>
      <c r="H11" s="16"/>
      <c r="I11" s="16"/>
      <c r="J11" s="24"/>
    </row>
    <row r="12" spans="1:10" ht="15.75" customHeight="1" x14ac:dyDescent="0.25">
      <c r="A12" s="14"/>
      <c r="B12" s="15">
        <v>51</v>
      </c>
      <c r="C12" s="15"/>
      <c r="D12" s="15" t="s">
        <v>13</v>
      </c>
      <c r="E12" s="43">
        <f>SUM(E13:E20)</f>
        <v>1183000</v>
      </c>
      <c r="F12" s="43">
        <f>E12</f>
        <v>1183000</v>
      </c>
      <c r="G12" s="43">
        <f>SUM(G13:G20)</f>
        <v>1263000</v>
      </c>
      <c r="H12" s="16"/>
      <c r="I12" s="16"/>
      <c r="J12" s="24"/>
    </row>
    <row r="13" spans="1:10" ht="15.75" customHeight="1" x14ac:dyDescent="0.25">
      <c r="A13" s="14"/>
      <c r="B13" s="15"/>
      <c r="C13" s="15">
        <v>511</v>
      </c>
      <c r="D13" s="15" t="s">
        <v>43</v>
      </c>
      <c r="E13" s="43">
        <v>385000</v>
      </c>
      <c r="F13" s="43">
        <v>385000</v>
      </c>
      <c r="G13" s="43">
        <v>385000</v>
      </c>
      <c r="H13" s="16"/>
      <c r="I13" s="16"/>
      <c r="J13" s="24"/>
    </row>
    <row r="14" spans="1:10" x14ac:dyDescent="0.25">
      <c r="A14" s="14"/>
      <c r="B14" s="15"/>
      <c r="C14" s="15"/>
      <c r="D14" s="15" t="s">
        <v>10</v>
      </c>
      <c r="E14" s="43">
        <v>210000</v>
      </c>
      <c r="F14" s="43">
        <v>210000</v>
      </c>
      <c r="G14" s="43">
        <v>265000</v>
      </c>
      <c r="H14" s="16"/>
      <c r="I14" s="16"/>
      <c r="J14" s="24"/>
    </row>
    <row r="15" spans="1:10" x14ac:dyDescent="0.25">
      <c r="A15" s="14"/>
      <c r="B15" s="15"/>
      <c r="C15" s="15">
        <v>518</v>
      </c>
      <c r="D15" s="15" t="s">
        <v>42</v>
      </c>
      <c r="E15" s="43">
        <v>10000</v>
      </c>
      <c r="F15" s="43">
        <v>10000</v>
      </c>
      <c r="G15" s="43">
        <v>10000</v>
      </c>
      <c r="H15" s="16"/>
      <c r="I15" s="16"/>
      <c r="J15" s="24"/>
    </row>
    <row r="16" spans="1:10" x14ac:dyDescent="0.25">
      <c r="A16" s="14"/>
      <c r="B16" s="15"/>
      <c r="C16" s="15"/>
      <c r="D16" s="15" t="s">
        <v>61</v>
      </c>
      <c r="E16" s="43">
        <v>25000</v>
      </c>
      <c r="F16" s="43">
        <v>25000</v>
      </c>
      <c r="G16" s="43">
        <v>35000</v>
      </c>
      <c r="H16" s="16"/>
      <c r="I16" s="16"/>
      <c r="J16" s="24"/>
    </row>
    <row r="17" spans="1:10" x14ac:dyDescent="0.25">
      <c r="A17" s="14"/>
      <c r="B17" s="15"/>
      <c r="C17" s="15"/>
      <c r="D17" s="15" t="s">
        <v>11</v>
      </c>
      <c r="E17" s="43">
        <v>498000</v>
      </c>
      <c r="F17" s="43">
        <v>498000</v>
      </c>
      <c r="G17" s="43">
        <v>513000</v>
      </c>
      <c r="H17" s="16"/>
      <c r="I17" s="16"/>
      <c r="J17" s="24"/>
    </row>
    <row r="18" spans="1:10" x14ac:dyDescent="0.25">
      <c r="A18" s="14"/>
      <c r="B18" s="15"/>
      <c r="C18" s="15"/>
      <c r="D18" s="15" t="s">
        <v>44</v>
      </c>
      <c r="E18" s="43">
        <v>25000</v>
      </c>
      <c r="F18" s="43">
        <v>25000</v>
      </c>
      <c r="G18" s="43">
        <v>25000</v>
      </c>
      <c r="H18" s="16"/>
      <c r="I18" s="16"/>
      <c r="J18" s="24"/>
    </row>
    <row r="19" spans="1:10" x14ac:dyDescent="0.25">
      <c r="A19" s="14"/>
      <c r="B19" s="15"/>
      <c r="C19" s="15"/>
      <c r="D19" s="15" t="s">
        <v>46</v>
      </c>
      <c r="E19" s="43">
        <v>25000</v>
      </c>
      <c r="F19" s="43">
        <v>25000</v>
      </c>
      <c r="G19" s="43">
        <v>25000</v>
      </c>
      <c r="H19" s="16"/>
      <c r="I19" s="16"/>
      <c r="J19" s="24"/>
    </row>
    <row r="20" spans="1:10" x14ac:dyDescent="0.25">
      <c r="A20" s="14"/>
      <c r="B20" s="15"/>
      <c r="C20" s="15"/>
      <c r="D20" s="15" t="s">
        <v>45</v>
      </c>
      <c r="E20" s="43">
        <v>5000</v>
      </c>
      <c r="F20" s="43">
        <v>5000</v>
      </c>
      <c r="G20" s="43">
        <v>5000</v>
      </c>
      <c r="H20" s="16"/>
      <c r="I20" s="16"/>
      <c r="J20" s="24"/>
    </row>
    <row r="21" spans="1:10" x14ac:dyDescent="0.25">
      <c r="A21" s="14"/>
      <c r="B21" s="15"/>
      <c r="C21" s="15">
        <v>521</v>
      </c>
      <c r="D21" s="15" t="s">
        <v>47</v>
      </c>
      <c r="E21" s="43">
        <v>102000</v>
      </c>
      <c r="F21" s="43">
        <v>102000</v>
      </c>
      <c r="G21" s="43">
        <v>102000</v>
      </c>
      <c r="H21" s="16"/>
      <c r="I21" s="16"/>
      <c r="J21" s="24"/>
    </row>
    <row r="22" spans="1:10" x14ac:dyDescent="0.25">
      <c r="A22" s="14"/>
      <c r="B22" s="15">
        <v>52</v>
      </c>
      <c r="C22" s="15"/>
      <c r="D22" s="15" t="s">
        <v>14</v>
      </c>
      <c r="E22" s="43">
        <f>SUM(E23:E27)</f>
        <v>20847338</v>
      </c>
      <c r="F22" s="43">
        <f>E22</f>
        <v>20847338</v>
      </c>
      <c r="G22" s="43">
        <f>SUM(G23:G27)</f>
        <v>22929072</v>
      </c>
      <c r="H22" s="16"/>
      <c r="I22" s="16"/>
      <c r="J22" s="24"/>
    </row>
    <row r="23" spans="1:10" x14ac:dyDescent="0.25">
      <c r="A23" s="14"/>
      <c r="B23" s="15"/>
      <c r="C23" s="15">
        <v>521</v>
      </c>
      <c r="D23" s="15" t="s">
        <v>12</v>
      </c>
      <c r="E23" s="43">
        <v>14993455</v>
      </c>
      <c r="F23" s="43">
        <v>14993455</v>
      </c>
      <c r="G23" s="43">
        <v>16492800</v>
      </c>
      <c r="H23" s="16"/>
      <c r="I23" s="16"/>
      <c r="J23" s="24"/>
    </row>
    <row r="24" spans="1:10" x14ac:dyDescent="0.25">
      <c r="A24" s="14"/>
      <c r="B24" s="15"/>
      <c r="C24" s="15"/>
      <c r="D24" s="15" t="s">
        <v>48</v>
      </c>
      <c r="E24" s="43">
        <v>30000</v>
      </c>
      <c r="F24" s="43">
        <v>30000</v>
      </c>
      <c r="G24" s="43">
        <v>30000</v>
      </c>
      <c r="H24" s="16"/>
      <c r="I24" s="16"/>
      <c r="J24" s="24"/>
    </row>
    <row r="25" spans="1:10" x14ac:dyDescent="0.25">
      <c r="A25" s="14"/>
      <c r="B25" s="15"/>
      <c r="C25" s="15">
        <v>524</v>
      </c>
      <c r="D25" s="15" t="s">
        <v>49</v>
      </c>
      <c r="E25" s="43">
        <v>5107975</v>
      </c>
      <c r="F25" s="43">
        <v>5107975</v>
      </c>
      <c r="G25" s="43">
        <v>5618773</v>
      </c>
      <c r="H25" s="16"/>
      <c r="I25" s="16"/>
      <c r="J25" s="24"/>
    </row>
    <row r="26" spans="1:10" x14ac:dyDescent="0.25">
      <c r="A26" s="14"/>
      <c r="B26" s="15"/>
      <c r="C26" s="15">
        <v>527</v>
      </c>
      <c r="D26" s="15" t="s">
        <v>50</v>
      </c>
      <c r="E26" s="43">
        <v>299869</v>
      </c>
      <c r="F26" s="43">
        <v>299869</v>
      </c>
      <c r="G26" s="43">
        <v>329856</v>
      </c>
      <c r="H26" s="16"/>
      <c r="I26" s="16"/>
      <c r="J26" s="24"/>
    </row>
    <row r="27" spans="1:10" x14ac:dyDescent="0.25">
      <c r="A27" s="14"/>
      <c r="B27" s="15"/>
      <c r="C27" s="15"/>
      <c r="D27" s="15" t="s">
        <v>51</v>
      </c>
      <c r="E27" s="43">
        <v>416039</v>
      </c>
      <c r="F27" s="43">
        <v>416039</v>
      </c>
      <c r="G27" s="43">
        <v>457643</v>
      </c>
      <c r="H27" s="16"/>
      <c r="I27" s="16"/>
      <c r="J27" s="24"/>
    </row>
    <row r="28" spans="1:10" x14ac:dyDescent="0.25">
      <c r="A28" s="14"/>
      <c r="B28" s="15">
        <v>55</v>
      </c>
      <c r="C28" s="15">
        <v>551</v>
      </c>
      <c r="D28" s="15" t="s">
        <v>52</v>
      </c>
      <c r="E28" s="43">
        <v>463000</v>
      </c>
      <c r="F28" s="43">
        <v>463000</v>
      </c>
      <c r="G28" s="43">
        <v>463000</v>
      </c>
      <c r="H28" s="16"/>
      <c r="I28" s="16"/>
      <c r="J28" s="24"/>
    </row>
    <row r="29" spans="1:10" ht="15.75" thickBot="1" x14ac:dyDescent="0.3">
      <c r="A29" s="14"/>
      <c r="B29" s="15"/>
      <c r="C29" s="15">
        <v>558</v>
      </c>
      <c r="D29" s="15" t="s">
        <v>53</v>
      </c>
      <c r="E29" s="43">
        <v>150000</v>
      </c>
      <c r="F29" s="43">
        <v>150000</v>
      </c>
      <c r="G29" s="43">
        <v>150000</v>
      </c>
      <c r="H29" s="16"/>
      <c r="I29" s="16"/>
      <c r="J29" s="24"/>
    </row>
    <row r="30" spans="1:10" ht="15.75" thickBot="1" x14ac:dyDescent="0.3">
      <c r="A30" s="14"/>
      <c r="B30" s="15"/>
      <c r="C30" s="19"/>
      <c r="D30" s="21" t="s">
        <v>5</v>
      </c>
      <c r="E30" s="46">
        <f>SUM(E3+E12+E21+E22+E28+E29)</f>
        <v>25974338</v>
      </c>
      <c r="F30" s="46">
        <f>E30</f>
        <v>25974338</v>
      </c>
      <c r="G30" s="46">
        <f>SUM(G3+G12+G21+G22+G28+G29)</f>
        <v>28149072</v>
      </c>
      <c r="H30" s="16"/>
      <c r="I30" s="16"/>
      <c r="J30" s="24"/>
    </row>
    <row r="31" spans="1:10" ht="15.75" thickBot="1" x14ac:dyDescent="0.3">
      <c r="A31" s="14"/>
      <c r="B31" s="15">
        <v>60</v>
      </c>
      <c r="C31" s="33">
        <v>602</v>
      </c>
      <c r="D31" s="27" t="s">
        <v>17</v>
      </c>
      <c r="E31" s="43">
        <v>4000</v>
      </c>
      <c r="F31" s="43">
        <v>4000</v>
      </c>
      <c r="G31" s="43">
        <v>4000</v>
      </c>
      <c r="H31" s="16"/>
      <c r="I31" s="16"/>
      <c r="J31" s="24"/>
    </row>
    <row r="32" spans="1:10" x14ac:dyDescent="0.25">
      <c r="A32" s="14"/>
      <c r="B32" s="15"/>
      <c r="C32" s="27"/>
      <c r="D32" s="15" t="s">
        <v>54</v>
      </c>
      <c r="E32" s="43">
        <v>1795000</v>
      </c>
      <c r="F32" s="43">
        <f>E32</f>
        <v>1795000</v>
      </c>
      <c r="G32" s="43">
        <v>1863000</v>
      </c>
      <c r="H32" s="16"/>
      <c r="I32" s="16"/>
      <c r="J32" s="24"/>
    </row>
    <row r="33" spans="1:16" x14ac:dyDescent="0.25">
      <c r="A33" s="14"/>
      <c r="B33" s="15"/>
      <c r="C33" s="15"/>
      <c r="D33" s="15" t="s">
        <v>55</v>
      </c>
      <c r="E33" s="43">
        <v>130000</v>
      </c>
      <c r="F33" s="43">
        <v>130000</v>
      </c>
      <c r="G33" s="43">
        <v>130000</v>
      </c>
      <c r="H33" s="16"/>
      <c r="I33" s="16"/>
      <c r="J33" s="24"/>
    </row>
    <row r="34" spans="1:16" hidden="1" x14ac:dyDescent="0.25">
      <c r="A34" s="14"/>
      <c r="B34" s="15"/>
      <c r="C34" s="15">
        <v>661</v>
      </c>
      <c r="D34" s="15" t="s">
        <v>16</v>
      </c>
      <c r="E34" s="43"/>
      <c r="F34" s="43"/>
      <c r="G34" s="43"/>
      <c r="H34" s="16"/>
      <c r="I34" s="16"/>
      <c r="J34" s="24"/>
    </row>
    <row r="35" spans="1:16" x14ac:dyDescent="0.25">
      <c r="A35" s="14"/>
      <c r="B35" s="15">
        <v>66</v>
      </c>
      <c r="C35" s="15">
        <v>662</v>
      </c>
      <c r="D35" s="15" t="s">
        <v>16</v>
      </c>
      <c r="E35" s="43">
        <v>1000</v>
      </c>
      <c r="F35" s="43">
        <v>1000</v>
      </c>
      <c r="G35" s="43">
        <v>1000</v>
      </c>
      <c r="H35" s="16"/>
      <c r="I35" s="16"/>
      <c r="J35" s="24"/>
    </row>
    <row r="36" spans="1:16" x14ac:dyDescent="0.25">
      <c r="A36" s="37"/>
      <c r="B36" s="38">
        <v>67</v>
      </c>
      <c r="C36" s="15">
        <v>672</v>
      </c>
      <c r="D36" s="15" t="s">
        <v>20</v>
      </c>
      <c r="E36" s="44">
        <f>SUM(E37:E38)</f>
        <v>24044338</v>
      </c>
      <c r="F36" s="44">
        <f>E36</f>
        <v>24044338</v>
      </c>
      <c r="G36" s="44">
        <f>SUM(G37:G38)</f>
        <v>26151072</v>
      </c>
      <c r="H36" s="39"/>
      <c r="I36" s="39"/>
      <c r="J36" s="40"/>
    </row>
    <row r="37" spans="1:16" x14ac:dyDescent="0.25">
      <c r="A37" s="37"/>
      <c r="B37" s="38"/>
      <c r="C37" s="15"/>
      <c r="D37" s="15" t="s">
        <v>56</v>
      </c>
      <c r="E37" s="44">
        <v>20847338</v>
      </c>
      <c r="F37" s="44">
        <f>E37</f>
        <v>20847338</v>
      </c>
      <c r="G37" s="44">
        <v>22929072</v>
      </c>
      <c r="H37" s="39"/>
      <c r="I37" s="39"/>
      <c r="J37" s="40"/>
    </row>
    <row r="38" spans="1:16" ht="15.75" thickBot="1" x14ac:dyDescent="0.3">
      <c r="A38" s="37"/>
      <c r="B38" s="38"/>
      <c r="C38" s="15"/>
      <c r="D38" s="15" t="s">
        <v>57</v>
      </c>
      <c r="E38" s="44">
        <v>3197000</v>
      </c>
      <c r="F38" s="44">
        <f>E38</f>
        <v>3197000</v>
      </c>
      <c r="G38" s="44">
        <v>3222000</v>
      </c>
      <c r="H38" s="39"/>
      <c r="I38" s="39"/>
      <c r="J38" s="40"/>
    </row>
    <row r="39" spans="1:16" ht="15.75" thickBot="1" x14ac:dyDescent="0.3">
      <c r="C39" s="19"/>
      <c r="D39" s="21" t="s">
        <v>6</v>
      </c>
      <c r="E39" s="45">
        <f>SUM(E31:E36)</f>
        <v>25974338</v>
      </c>
      <c r="F39" s="45">
        <f>E39</f>
        <v>25974338</v>
      </c>
      <c r="G39" s="45">
        <f>SUM(G31:G36)</f>
        <v>28149072</v>
      </c>
      <c r="H39" s="36"/>
      <c r="I39" s="36"/>
      <c r="J39" s="36"/>
      <c r="K39" s="34"/>
      <c r="L39" s="34"/>
      <c r="M39" s="34"/>
      <c r="N39" s="34"/>
      <c r="O39" s="34"/>
      <c r="P39" s="35"/>
    </row>
    <row r="40" spans="1:16" ht="15.75" thickBot="1" x14ac:dyDescent="0.3">
      <c r="A40" s="32" t="s">
        <v>34</v>
      </c>
      <c r="C40" s="21"/>
      <c r="D40" s="21" t="s">
        <v>35</v>
      </c>
      <c r="E40" s="36"/>
      <c r="F40" s="36"/>
      <c r="G40" s="36"/>
      <c r="H40" s="36"/>
      <c r="I40" s="36"/>
      <c r="J40" s="36"/>
    </row>
    <row r="41" spans="1:16" ht="15.75" thickBot="1" x14ac:dyDescent="0.3">
      <c r="C41" s="21" t="s">
        <v>63</v>
      </c>
      <c r="G41" s="51">
        <v>600000</v>
      </c>
    </row>
    <row r="42" spans="1:16" x14ac:dyDescent="0.25">
      <c r="C42" s="36"/>
    </row>
    <row r="43" spans="1:16" x14ac:dyDescent="0.25">
      <c r="A43" s="30" t="s">
        <v>64</v>
      </c>
      <c r="C43" s="36"/>
    </row>
    <row r="44" spans="1:16" x14ac:dyDescent="0.25">
      <c r="B44" s="30" t="s">
        <v>65</v>
      </c>
      <c r="C44" s="36"/>
      <c r="D44" s="30"/>
      <c r="E44" s="30"/>
      <c r="F44" s="30"/>
      <c r="G44" s="30"/>
    </row>
    <row r="45" spans="1:16" x14ac:dyDescent="0.25">
      <c r="B45" s="30"/>
      <c r="C45" s="36"/>
      <c r="D45" s="30"/>
      <c r="E45" s="30"/>
      <c r="F45" s="30"/>
      <c r="G45" s="30"/>
    </row>
    <row r="46" spans="1:16" x14ac:dyDescent="0.25">
      <c r="B46" s="30"/>
      <c r="C46" s="36"/>
      <c r="D46" s="30"/>
      <c r="E46" s="30"/>
      <c r="F46" s="30"/>
      <c r="G46" s="30"/>
    </row>
    <row r="47" spans="1:16" x14ac:dyDescent="0.25">
      <c r="A47" s="30" t="s">
        <v>62</v>
      </c>
    </row>
  </sheetData>
  <mergeCells count="1">
    <mergeCell ref="A1:C1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>&amp;CZákladní škola T. G. Masaryka Blatná, okr. Strakonice
Návrh rozpočtu na rok 2019</oddHeader>
    <oddFooter>&amp;LDatum zpracování: &amp;D
Kontakt na zpracovatele&amp;R&amp;P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view="pageLayout" zoomScaleNormal="100" workbookViewId="0">
      <selection activeCell="F13" sqref="F13"/>
    </sheetView>
  </sheetViews>
  <sheetFormatPr defaultRowHeight="15" x14ac:dyDescent="0.25"/>
  <cols>
    <col min="1" max="1" width="6" customWidth="1"/>
    <col min="2" max="2" width="7.28515625" customWidth="1"/>
    <col min="3" max="3" width="28.85546875" customWidth="1"/>
    <col min="4" max="5" width="16.28515625" bestFit="1" customWidth="1"/>
    <col min="6" max="6" width="17.42578125" customWidth="1"/>
  </cols>
  <sheetData>
    <row r="1" spans="1:6" ht="30" x14ac:dyDescent="0.25">
      <c r="A1" s="54" t="s">
        <v>23</v>
      </c>
      <c r="B1" s="55"/>
      <c r="C1" s="49" t="s">
        <v>0</v>
      </c>
      <c r="D1" s="49" t="s">
        <v>58</v>
      </c>
      <c r="E1" s="49">
        <v>2020</v>
      </c>
      <c r="F1" s="50">
        <v>2021</v>
      </c>
    </row>
    <row r="2" spans="1:6" ht="15.75" thickBot="1" x14ac:dyDescent="0.3">
      <c r="A2" s="5" t="s">
        <v>21</v>
      </c>
      <c r="B2" s="6" t="s">
        <v>22</v>
      </c>
      <c r="C2" s="3"/>
      <c r="D2" s="3"/>
      <c r="E2" s="3"/>
      <c r="F2" s="4"/>
    </row>
    <row r="3" spans="1:6" x14ac:dyDescent="0.25">
      <c r="A3" s="8"/>
      <c r="B3" s="9">
        <v>50</v>
      </c>
      <c r="C3" s="11" t="s">
        <v>7</v>
      </c>
      <c r="D3" s="12">
        <f>rozpočet!G3</f>
        <v>3242000</v>
      </c>
      <c r="E3" s="13">
        <v>3242000</v>
      </c>
      <c r="F3" s="23">
        <v>3242000</v>
      </c>
    </row>
    <row r="4" spans="1:6" x14ac:dyDescent="0.25">
      <c r="A4" s="14"/>
      <c r="B4" s="15">
        <v>51</v>
      </c>
      <c r="C4" s="15" t="s">
        <v>13</v>
      </c>
      <c r="D4" s="16">
        <v>1263000</v>
      </c>
      <c r="E4" s="16">
        <v>1263000</v>
      </c>
      <c r="F4" s="24">
        <v>1263000</v>
      </c>
    </row>
    <row r="5" spans="1:6" x14ac:dyDescent="0.25">
      <c r="A5" s="14"/>
      <c r="B5" s="15">
        <v>52</v>
      </c>
      <c r="C5" s="15" t="s">
        <v>14</v>
      </c>
      <c r="D5" s="16">
        <v>23031072</v>
      </c>
      <c r="E5" s="16">
        <v>25323979</v>
      </c>
      <c r="F5" s="24">
        <v>27846176</v>
      </c>
    </row>
    <row r="6" spans="1:6" x14ac:dyDescent="0.25">
      <c r="A6" s="14"/>
      <c r="B6" s="15">
        <v>55</v>
      </c>
      <c r="C6" s="15" t="s">
        <v>15</v>
      </c>
      <c r="D6" s="16">
        <v>463000</v>
      </c>
      <c r="E6" s="16">
        <v>463000</v>
      </c>
      <c r="F6" s="24">
        <v>463000</v>
      </c>
    </row>
    <row r="7" spans="1:6" ht="15.75" thickBot="1" x14ac:dyDescent="0.3">
      <c r="A7" s="48">
        <v>5</v>
      </c>
      <c r="B7" s="15">
        <v>58</v>
      </c>
      <c r="C7" s="15" t="s">
        <v>53</v>
      </c>
      <c r="D7" s="16">
        <v>150000</v>
      </c>
      <c r="E7" s="16">
        <v>150000</v>
      </c>
      <c r="F7" s="24">
        <v>150000</v>
      </c>
    </row>
    <row r="8" spans="1:6" ht="15.75" thickBot="1" x14ac:dyDescent="0.3">
      <c r="A8" s="26"/>
      <c r="B8" s="21"/>
      <c r="C8" s="21" t="s">
        <v>5</v>
      </c>
      <c r="D8" s="22">
        <f>SUM(D3:D7)</f>
        <v>28149072</v>
      </c>
      <c r="E8" s="22">
        <f>SUM(E3:E7)</f>
        <v>30441979</v>
      </c>
      <c r="F8" s="25">
        <f>SUM(F3:F7)</f>
        <v>32964176</v>
      </c>
    </row>
    <row r="9" spans="1:6" x14ac:dyDescent="0.25">
      <c r="A9" s="14"/>
      <c r="B9" s="27">
        <v>60</v>
      </c>
      <c r="C9" s="27" t="s">
        <v>17</v>
      </c>
      <c r="D9" s="28">
        <v>134000</v>
      </c>
      <c r="E9" s="28">
        <v>134000</v>
      </c>
      <c r="F9" s="29">
        <v>134000</v>
      </c>
    </row>
    <row r="10" spans="1:6" x14ac:dyDescent="0.25">
      <c r="A10" s="14"/>
      <c r="B10" s="15">
        <v>64</v>
      </c>
      <c r="C10" s="15" t="s">
        <v>18</v>
      </c>
      <c r="D10" s="16">
        <f>rozpočet!G32</f>
        <v>1863000</v>
      </c>
      <c r="E10" s="16">
        <v>1863000</v>
      </c>
      <c r="F10" s="24">
        <v>1863000</v>
      </c>
    </row>
    <row r="11" spans="1:6" ht="15.75" thickBot="1" x14ac:dyDescent="0.3">
      <c r="A11" s="14"/>
      <c r="B11" s="15">
        <v>66</v>
      </c>
      <c r="C11" s="15" t="s">
        <v>19</v>
      </c>
      <c r="D11" s="16">
        <v>1000</v>
      </c>
      <c r="E11" s="16">
        <v>1000</v>
      </c>
      <c r="F11" s="24">
        <v>1000</v>
      </c>
    </row>
    <row r="12" spans="1:6" ht="15.75" thickBot="1" x14ac:dyDescent="0.3">
      <c r="A12" s="20">
        <v>6</v>
      </c>
      <c r="B12" s="15">
        <v>67</v>
      </c>
      <c r="C12" s="15" t="s">
        <v>20</v>
      </c>
      <c r="D12" s="16">
        <v>26151072</v>
      </c>
      <c r="E12" s="16">
        <v>28443979</v>
      </c>
      <c r="F12" s="24">
        <v>30966176</v>
      </c>
    </row>
    <row r="13" spans="1:6" ht="15.75" thickBot="1" x14ac:dyDescent="0.3">
      <c r="B13" s="21"/>
      <c r="C13" s="21" t="s">
        <v>6</v>
      </c>
      <c r="D13" s="22">
        <f>SUM(D9:D12)</f>
        <v>28149072</v>
      </c>
      <c r="E13" s="22">
        <f>SUM(E9:E12)</f>
        <v>30441979</v>
      </c>
      <c r="F13" s="25">
        <f>SUM(F9:F12)</f>
        <v>32964176</v>
      </c>
    </row>
    <row r="15" spans="1:6" x14ac:dyDescent="0.25">
      <c r="A15" t="s">
        <v>25</v>
      </c>
    </row>
    <row r="16" spans="1:6" x14ac:dyDescent="0.25">
      <c r="A16" t="s">
        <v>26</v>
      </c>
    </row>
    <row r="17" spans="1:1" x14ac:dyDescent="0.25">
      <c r="A17" t="s">
        <v>27</v>
      </c>
    </row>
    <row r="19" spans="1:1" x14ac:dyDescent="0.25">
      <c r="A19" s="30" t="s">
        <v>33</v>
      </c>
    </row>
  </sheetData>
  <mergeCells count="1">
    <mergeCell ref="A1:B1"/>
  </mergeCells>
  <printOptions horizontalCentered="1"/>
  <pageMargins left="0.25" right="0.25" top="0.75" bottom="0.75" header="0.3" footer="0.3"/>
  <pageSetup paperSize="9" orientation="portrait" r:id="rId1"/>
  <headerFooter>
    <oddHeader>&amp;CZákladní škola T. G. Masaryka Blatná, okr. Strakonice
Střednědobý výhled rozpočtu 2020-2021</oddHeader>
    <oddFooter>&amp;LDatum zpracování: &amp;D
Kontakt na zpracovatele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8"/>
  <sheetViews>
    <sheetView view="pageLayout" zoomScaleNormal="100" workbookViewId="0">
      <selection activeCell="D26" sqref="D26"/>
    </sheetView>
  </sheetViews>
  <sheetFormatPr defaultRowHeight="15" x14ac:dyDescent="0.25"/>
  <cols>
    <col min="1" max="1" width="41.7109375" customWidth="1"/>
    <col min="2" max="2" width="14.42578125" customWidth="1"/>
  </cols>
  <sheetData>
    <row r="2" spans="1:2" ht="15.75" thickBot="1" x14ac:dyDescent="0.3">
      <c r="A2" t="s">
        <v>28</v>
      </c>
    </row>
    <row r="3" spans="1:2" x14ac:dyDescent="0.25">
      <c r="A3" s="8" t="s">
        <v>29</v>
      </c>
      <c r="B3" s="17"/>
    </row>
    <row r="4" spans="1:2" x14ac:dyDescent="0.25">
      <c r="A4" s="14" t="s">
        <v>30</v>
      </c>
      <c r="B4" s="18"/>
    </row>
    <row r="5" spans="1:2" x14ac:dyDescent="0.25">
      <c r="A5" s="14" t="s">
        <v>31</v>
      </c>
      <c r="B5" s="18"/>
    </row>
    <row r="6" spans="1:2" ht="15.75" thickBot="1" x14ac:dyDescent="0.3">
      <c r="A6" s="5" t="s">
        <v>32</v>
      </c>
      <c r="B6" s="31">
        <f>B3+B4-B5</f>
        <v>0</v>
      </c>
    </row>
    <row r="8" spans="1:2" x14ac:dyDescent="0.25">
      <c r="A8" s="30" t="s">
        <v>33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 xml:space="preserve">&amp;CNázev příspěvkové organizace
</oddHeader>
    <oddFooter>&amp;LDatum zpracování: &amp;D
Kontakt na zpracovatele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rozpočet</vt:lpstr>
      <vt:lpstr>výhled</vt:lpstr>
      <vt:lpstr>fond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maleckova</dc:creator>
  <cp:lastModifiedBy>Ivana Müllerová</cp:lastModifiedBy>
  <cp:lastPrinted>2018-10-16T09:27:54Z</cp:lastPrinted>
  <dcterms:created xsi:type="dcterms:W3CDTF">2017-09-01T13:35:56Z</dcterms:created>
  <dcterms:modified xsi:type="dcterms:W3CDTF">2018-10-26T05:51:11Z</dcterms:modified>
</cp:coreProperties>
</file>