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2885"/>
  </bookViews>
  <sheets>
    <sheet name="rozpočet" sheetId="1" r:id="rId1"/>
    <sheet name="výhled" sheetId="2" r:id="rId2"/>
    <sheet name="fond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13" i="2"/>
  <c r="F8" i="2"/>
  <c r="E8" i="2"/>
  <c r="F31" i="1"/>
  <c r="G41" i="1"/>
  <c r="G37" i="1"/>
  <c r="G23" i="1"/>
  <c r="G13" i="1"/>
  <c r="G9" i="1"/>
  <c r="G4" i="1"/>
  <c r="F41" i="1"/>
  <c r="F37" i="1"/>
  <c r="E4" i="1"/>
  <c r="E3" i="1" s="1"/>
  <c r="F3" i="1" s="1"/>
  <c r="E41" i="1" l="1"/>
  <c r="E37" i="1"/>
  <c r="E23" i="1"/>
  <c r="E13" i="1"/>
  <c r="B6" i="3" l="1"/>
  <c r="D10" i="2"/>
  <c r="E9" i="1"/>
  <c r="E31" i="1" l="1"/>
  <c r="D13" i="2"/>
  <c r="G3" i="1"/>
  <c r="D3" i="2" l="1"/>
  <c r="D8" i="2" s="1"/>
  <c r="G31" i="1"/>
</calcChain>
</file>

<file path=xl/sharedStrings.xml><?xml version="1.0" encoding="utf-8"?>
<sst xmlns="http://schemas.openxmlformats.org/spreadsheetml/2006/main" count="79" uniqueCount="64">
  <si>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</si>
  <si>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</si>
  <si>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</si>
  <si>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</si>
  <si>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</si>
  <si>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</si>
  <si>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</si>
  <si>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</si>
  <si>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</si>
  <si>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</si>
  <si>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</si>
  <si>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</si>
  <si>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</si>
  <si>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</si>
  <si>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</si>
  <si>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</si>
  <si>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</si>
  <si>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</si>
  <si>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</si>
  <si>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</si>
  <si>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</si>
  <si>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</si>
  <si>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</si>
  <si>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</si>
  <si>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</si>
  <si>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</si>
  <si>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</si>
  <si>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</si>
  <si>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</si>
  <si>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</si>
  <si>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</si>
  <si>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</si>
  <si>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</si>
  <si>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</si>
  <si>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</si>
  <si>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</si>
  <si>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</si>
  <si>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</si>
  <si>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</si>
  <si>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materiál výročí školy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</si>
  <si>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</si>
  <si>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</si>
  <si>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</si>
  <si>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</si>
  <si>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</si>
  <si>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</si>
  <si>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</si>
  <si>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</si>
  <si>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</si>
  <si>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</si>
  <si>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</si>
  <si>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</si>
  <si>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</si>
  <si>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</si>
  <si>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</si>
  <si>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Mzdové náklady rozvojový program</t>
  </si>
  <si>
    <t>Stravné</t>
  </si>
  <si>
    <t>Školné</t>
  </si>
  <si>
    <t>Výnosy z vybraných mítních vládních institucí z transferů</t>
  </si>
  <si>
    <t>Příspěvek zřizovatele</t>
  </si>
  <si>
    <t>Dotace - rozvojový program</t>
  </si>
  <si>
    <t>Schválený rozpočet za předcházející rok 2017</t>
  </si>
  <si>
    <t>Návrh rozpočtu na rok 2018</t>
  </si>
  <si>
    <t>Návrh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</si>
</sst>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3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topLeftCell="A22" zoomScaleNormal="100" workbookViewId="0">
      <selection activeCell="D2" sqref="D2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49" t="s">
        <v>23</v>
      </c>
      <c r="B1" s="50"/>
      <c r="C1" s="50"/>
      <c r="D1" s="1" t="s">
        <v>0</v>
      </c>
      <c r="E1" s="1" t="s">
        <v>61</v>
      </c>
      <c r="F1" s="1" t="s">
        <v>4</v>
      </c>
      <c r="G1" s="1" t="s">
        <v>62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SUM(E4+E9)</f>
        <v>3139000</v>
      </c>
      <c r="F3" s="47">
        <f>E3</f>
        <v>3139000</v>
      </c>
      <c r="G3" s="47">
        <f>SUM(G4+G9)</f>
        <v>3229000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SUM(E5:E8)</f>
        <v>2219000</v>
      </c>
      <c r="F4" s="43">
        <v>2219000</v>
      </c>
      <c r="G4" s="43">
        <f>SUM(G5:G8)</f>
        <v>2354000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1615000</v>
      </c>
      <c r="F5" s="43">
        <v>1615000</v>
      </c>
      <c r="G5" s="43">
        <v>1795000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419000</v>
      </c>
      <c r="F6" s="43">
        <v>419000</v>
      </c>
      <c r="G6" s="43">
        <v>419000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125000</v>
      </c>
      <c r="F7" s="43">
        <v>125000</v>
      </c>
      <c r="G7" s="43">
        <v>140000</v>
      </c>
      <c r="H7" s="16"/>
      <c r="I7" s="16"/>
      <c r="J7" s="24"/>
    </row>
    <row r="8" spans="1:10" x14ac:dyDescent="0.25">
      <c r="A8" s="14"/>
      <c r="B8" s="15"/>
      <c r="C8" s="15"/>
      <c r="D8" s="15" t="s">
        <v>39</v>
      </c>
      <c r="E8" s="41">
        <v>60000</v>
      </c>
      <c r="F8" s="43">
        <v>60000</v>
      </c>
      <c r="G8" s="43">
        <v>0</v>
      </c>
      <c r="H8" s="16"/>
      <c r="I8" s="16"/>
      <c r="J8" s="24"/>
    </row>
    <row r="9" spans="1:10" x14ac:dyDescent="0.25">
      <c r="A9" s="14"/>
      <c r="B9" s="15"/>
      <c r="C9" s="15">
        <v>502</v>
      </c>
      <c r="D9" s="15" t="s">
        <v>9</v>
      </c>
      <c r="E9" s="41">
        <f>SUM(E10:E12)</f>
        <v>920000</v>
      </c>
      <c r="F9" s="43">
        <v>920000</v>
      </c>
      <c r="G9" s="43">
        <f>SUM(G10:G12)</f>
        <v>875000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1">
        <v>430000</v>
      </c>
      <c r="F10" s="43">
        <v>430000</v>
      </c>
      <c r="G10" s="43">
        <v>405000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350000</v>
      </c>
      <c r="F11" s="43">
        <v>350000</v>
      </c>
      <c r="G11" s="43">
        <v>350000</v>
      </c>
      <c r="H11" s="16"/>
      <c r="I11" s="16"/>
      <c r="J11" s="24"/>
    </row>
    <row r="12" spans="1:10" x14ac:dyDescent="0.25">
      <c r="A12" s="14"/>
      <c r="B12" s="15"/>
      <c r="C12" s="15"/>
      <c r="D12" s="15" t="s">
        <v>42</v>
      </c>
      <c r="E12" s="43">
        <v>140000</v>
      </c>
      <c r="F12" s="43">
        <v>140000</v>
      </c>
      <c r="G12" s="43">
        <v>120000</v>
      </c>
      <c r="H12" s="16"/>
      <c r="I12" s="16"/>
      <c r="J12" s="24"/>
    </row>
    <row r="13" spans="1:10" ht="15.75" customHeight="1" x14ac:dyDescent="0.25">
      <c r="A13" s="14"/>
      <c r="B13" s="15">
        <v>51</v>
      </c>
      <c r="C13" s="15"/>
      <c r="D13" s="15" t="s">
        <v>13</v>
      </c>
      <c r="E13" s="43">
        <f>SUM(E14:E20)</f>
        <v>1140000</v>
      </c>
      <c r="F13" s="43">
        <v>1140000</v>
      </c>
      <c r="G13" s="43">
        <f>SUM(G14:G20)</f>
        <v>1150000</v>
      </c>
      <c r="H13" s="16"/>
      <c r="I13" s="16"/>
      <c r="J13" s="24"/>
    </row>
    <row r="14" spans="1:10" ht="15.75" customHeight="1" x14ac:dyDescent="0.25">
      <c r="A14" s="14"/>
      <c r="B14" s="15"/>
      <c r="C14" s="15">
        <v>511</v>
      </c>
      <c r="D14" s="15" t="s">
        <v>44</v>
      </c>
      <c r="E14" s="43">
        <v>385000</v>
      </c>
      <c r="F14" s="43">
        <v>385000</v>
      </c>
      <c r="G14" s="43">
        <v>385000</v>
      </c>
      <c r="H14" s="16"/>
      <c r="I14" s="16"/>
      <c r="J14" s="24"/>
    </row>
    <row r="15" spans="1:10" x14ac:dyDescent="0.25">
      <c r="A15" s="14"/>
      <c r="B15" s="15"/>
      <c r="C15" s="15"/>
      <c r="D15" s="15" t="s">
        <v>10</v>
      </c>
      <c r="E15" s="43">
        <v>210000</v>
      </c>
      <c r="F15" s="43">
        <v>210000</v>
      </c>
      <c r="G15" s="43">
        <v>210000</v>
      </c>
      <c r="H15" s="16"/>
      <c r="I15" s="16"/>
      <c r="J15" s="24"/>
    </row>
    <row r="16" spans="1:10" x14ac:dyDescent="0.25">
      <c r="A16" s="14"/>
      <c r="B16" s="15"/>
      <c r="C16" s="15">
        <v>518</v>
      </c>
      <c r="D16" s="15" t="s">
        <v>43</v>
      </c>
      <c r="E16" s="43">
        <v>10000</v>
      </c>
      <c r="F16" s="43">
        <v>10000</v>
      </c>
      <c r="G16" s="43">
        <v>10000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480000</v>
      </c>
      <c r="F17" s="43">
        <v>480000</v>
      </c>
      <c r="G17" s="43">
        <v>490000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45</v>
      </c>
      <c r="E18" s="43">
        <v>25000</v>
      </c>
      <c r="F18" s="43">
        <v>25000</v>
      </c>
      <c r="G18" s="43">
        <v>25000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47</v>
      </c>
      <c r="E19" s="43">
        <v>25000</v>
      </c>
      <c r="F19" s="43">
        <v>25000</v>
      </c>
      <c r="G19" s="43">
        <v>25000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46</v>
      </c>
      <c r="E20" s="43">
        <v>5000</v>
      </c>
      <c r="F20" s="43">
        <v>5000</v>
      </c>
      <c r="G20" s="43">
        <v>5000</v>
      </c>
      <c r="H20" s="16"/>
      <c r="I20" s="16"/>
      <c r="J20" s="24"/>
    </row>
    <row r="21" spans="1:10" x14ac:dyDescent="0.25">
      <c r="A21" s="14"/>
      <c r="B21" s="15"/>
      <c r="C21" s="15">
        <v>521</v>
      </c>
      <c r="D21" s="15" t="s">
        <v>48</v>
      </c>
      <c r="E21" s="43">
        <v>102000</v>
      </c>
      <c r="F21" s="43">
        <v>102000</v>
      </c>
      <c r="G21" s="43">
        <v>102000</v>
      </c>
      <c r="H21" s="16"/>
      <c r="I21" s="16"/>
      <c r="J21" s="24"/>
    </row>
    <row r="22" spans="1:10" x14ac:dyDescent="0.25">
      <c r="A22" s="14"/>
      <c r="B22" s="15"/>
      <c r="C22" s="15">
        <v>521</v>
      </c>
      <c r="D22" s="15" t="s">
        <v>55</v>
      </c>
      <c r="E22" s="43">
        <v>119285</v>
      </c>
      <c r="F22" s="43">
        <v>119285</v>
      </c>
      <c r="G22" s="43">
        <v>0</v>
      </c>
      <c r="H22" s="16"/>
      <c r="I22" s="16"/>
      <c r="J22" s="24"/>
    </row>
    <row r="23" spans="1:10" x14ac:dyDescent="0.25">
      <c r="A23" s="14"/>
      <c r="B23" s="15">
        <v>52</v>
      </c>
      <c r="C23" s="15"/>
      <c r="D23" s="15" t="s">
        <v>14</v>
      </c>
      <c r="E23" s="43">
        <f>SUM(E24:E28)</f>
        <v>17252315</v>
      </c>
      <c r="F23" s="43">
        <v>17252315</v>
      </c>
      <c r="G23" s="43">
        <f>SUM(G24:G28)</f>
        <v>18974546</v>
      </c>
      <c r="H23" s="16"/>
      <c r="I23" s="16"/>
      <c r="J23" s="24"/>
    </row>
    <row r="24" spans="1:10" x14ac:dyDescent="0.25">
      <c r="A24" s="14"/>
      <c r="B24" s="15"/>
      <c r="C24" s="15">
        <v>521</v>
      </c>
      <c r="D24" s="15" t="s">
        <v>12</v>
      </c>
      <c r="E24" s="43">
        <v>12352666</v>
      </c>
      <c r="F24" s="43">
        <v>12352666</v>
      </c>
      <c r="G24" s="43">
        <v>13587932</v>
      </c>
      <c r="H24" s="16"/>
      <c r="I24" s="16"/>
      <c r="J24" s="24"/>
    </row>
    <row r="25" spans="1:10" x14ac:dyDescent="0.25">
      <c r="A25" s="14"/>
      <c r="B25" s="15"/>
      <c r="C25" s="15"/>
      <c r="D25" s="15" t="s">
        <v>49</v>
      </c>
      <c r="E25" s="43">
        <v>30000</v>
      </c>
      <c r="F25" s="43">
        <v>30000</v>
      </c>
      <c r="G25" s="43">
        <v>30000</v>
      </c>
      <c r="H25" s="16"/>
      <c r="I25" s="16"/>
      <c r="J25" s="24"/>
    </row>
    <row r="26" spans="1:10" x14ac:dyDescent="0.25">
      <c r="A26" s="14"/>
      <c r="B26" s="15"/>
      <c r="C26" s="15">
        <v>524</v>
      </c>
      <c r="D26" s="15" t="s">
        <v>50</v>
      </c>
      <c r="E26" s="43">
        <v>4210107</v>
      </c>
      <c r="F26" s="43">
        <v>4210107</v>
      </c>
      <c r="G26" s="43">
        <v>4631118</v>
      </c>
      <c r="H26" s="16"/>
      <c r="I26" s="16"/>
      <c r="J26" s="24"/>
    </row>
    <row r="27" spans="1:10" x14ac:dyDescent="0.25">
      <c r="A27" s="14"/>
      <c r="B27" s="15"/>
      <c r="C27" s="15">
        <v>527</v>
      </c>
      <c r="D27" s="15" t="s">
        <v>51</v>
      </c>
      <c r="E27" s="43">
        <v>247054</v>
      </c>
      <c r="F27" s="43">
        <v>247054</v>
      </c>
      <c r="G27" s="43">
        <v>271759</v>
      </c>
      <c r="H27" s="16"/>
      <c r="I27" s="16"/>
      <c r="J27" s="24"/>
    </row>
    <row r="28" spans="1:10" x14ac:dyDescent="0.25">
      <c r="A28" s="14"/>
      <c r="B28" s="15"/>
      <c r="C28" s="15"/>
      <c r="D28" s="15" t="s">
        <v>52</v>
      </c>
      <c r="E28" s="43">
        <v>412488</v>
      </c>
      <c r="F28" s="43">
        <v>412488</v>
      </c>
      <c r="G28" s="43">
        <v>453737</v>
      </c>
      <c r="H28" s="16"/>
      <c r="I28" s="16"/>
      <c r="J28" s="24"/>
    </row>
    <row r="29" spans="1:10" x14ac:dyDescent="0.25">
      <c r="A29" s="14"/>
      <c r="B29" s="15">
        <v>55</v>
      </c>
      <c r="C29" s="15">
        <v>551</v>
      </c>
      <c r="D29" s="15" t="s">
        <v>53</v>
      </c>
      <c r="E29" s="43">
        <v>463000</v>
      </c>
      <c r="F29" s="43">
        <v>463000</v>
      </c>
      <c r="G29" s="43">
        <v>463000</v>
      </c>
      <c r="H29" s="16"/>
      <c r="I29" s="16"/>
      <c r="J29" s="24"/>
    </row>
    <row r="30" spans="1:10" ht="15.75" thickBot="1" x14ac:dyDescent="0.3">
      <c r="A30" s="14"/>
      <c r="B30" s="15"/>
      <c r="C30" s="15">
        <v>558</v>
      </c>
      <c r="D30" s="15" t="s">
        <v>54</v>
      </c>
      <c r="E30" s="43">
        <v>130000</v>
      </c>
      <c r="F30" s="43">
        <v>130000</v>
      </c>
      <c r="G30" s="43">
        <v>150000</v>
      </c>
      <c r="H30" s="16"/>
      <c r="I30" s="16"/>
      <c r="J30" s="24"/>
    </row>
    <row r="31" spans="1:10" ht="15.75" thickBot="1" x14ac:dyDescent="0.3">
      <c r="A31" s="14"/>
      <c r="B31" s="15"/>
      <c r="C31" s="19"/>
      <c r="D31" s="21" t="s">
        <v>5</v>
      </c>
      <c r="E31" s="46">
        <f>SUM(E3+E13+E21+E22+E23+E29+E30)</f>
        <v>22345600</v>
      </c>
      <c r="F31" s="46">
        <f>E31</f>
        <v>22345600</v>
      </c>
      <c r="G31" s="46">
        <f>SUM(G3+G13+G21+G22+G23+G29+G30)</f>
        <v>24068546</v>
      </c>
      <c r="H31" s="16"/>
      <c r="I31" s="16"/>
      <c r="J31" s="24"/>
    </row>
    <row r="32" spans="1:10" ht="15.75" thickBot="1" x14ac:dyDescent="0.3">
      <c r="A32" s="14"/>
      <c r="B32" s="15">
        <v>60</v>
      </c>
      <c r="C32" s="33">
        <v>602</v>
      </c>
      <c r="D32" s="27" t="s">
        <v>17</v>
      </c>
      <c r="E32" s="43">
        <v>4000</v>
      </c>
      <c r="F32" s="43">
        <v>4000</v>
      </c>
      <c r="G32" s="43">
        <v>4000</v>
      </c>
      <c r="H32" s="16"/>
      <c r="I32" s="16"/>
      <c r="J32" s="24"/>
    </row>
    <row r="33" spans="1:16" x14ac:dyDescent="0.25">
      <c r="A33" s="14"/>
      <c r="B33" s="15"/>
      <c r="C33" s="27"/>
      <c r="D33" s="15" t="s">
        <v>56</v>
      </c>
      <c r="E33" s="43">
        <v>1615000</v>
      </c>
      <c r="F33" s="43">
        <v>1615000</v>
      </c>
      <c r="G33" s="43">
        <v>1795000</v>
      </c>
      <c r="H33" s="16"/>
      <c r="I33" s="16"/>
      <c r="J33" s="24"/>
    </row>
    <row r="34" spans="1:16" x14ac:dyDescent="0.25">
      <c r="A34" s="14"/>
      <c r="B34" s="15"/>
      <c r="C34" s="15"/>
      <c r="D34" s="15" t="s">
        <v>57</v>
      </c>
      <c r="E34" s="43">
        <v>130000</v>
      </c>
      <c r="F34" s="43">
        <v>130000</v>
      </c>
      <c r="G34" s="43">
        <v>130000</v>
      </c>
      <c r="H34" s="16"/>
      <c r="I34" s="16"/>
      <c r="J34" s="24"/>
    </row>
    <row r="35" spans="1:16" hidden="1" x14ac:dyDescent="0.25">
      <c r="A35" s="14"/>
      <c r="B35" s="15"/>
      <c r="C35" s="15">
        <v>661</v>
      </c>
      <c r="D35" s="15" t="s">
        <v>16</v>
      </c>
      <c r="E35" s="43"/>
      <c r="F35" s="43"/>
      <c r="G35" s="43"/>
      <c r="H35" s="16"/>
      <c r="I35" s="16"/>
      <c r="J35" s="24"/>
    </row>
    <row r="36" spans="1:16" x14ac:dyDescent="0.25">
      <c r="A36" s="14"/>
      <c r="B36" s="15">
        <v>66</v>
      </c>
      <c r="C36" s="15">
        <v>662</v>
      </c>
      <c r="D36" s="15" t="s">
        <v>16</v>
      </c>
      <c r="E36" s="43">
        <v>1000</v>
      </c>
      <c r="F36" s="43">
        <v>1000</v>
      </c>
      <c r="G36" s="43">
        <v>1000</v>
      </c>
      <c r="H36" s="16"/>
      <c r="I36" s="16"/>
      <c r="J36" s="24"/>
    </row>
    <row r="37" spans="1:16" x14ac:dyDescent="0.25">
      <c r="A37" s="37"/>
      <c r="B37" s="38">
        <v>67</v>
      </c>
      <c r="C37" s="15">
        <v>672</v>
      </c>
      <c r="D37" s="15" t="s">
        <v>20</v>
      </c>
      <c r="E37" s="44">
        <f>SUM(E38:E40)</f>
        <v>20595600</v>
      </c>
      <c r="F37" s="44">
        <f>E37</f>
        <v>20595600</v>
      </c>
      <c r="G37" s="44">
        <f>SUM(G38:G40)</f>
        <v>22138546</v>
      </c>
      <c r="H37" s="39"/>
      <c r="I37" s="39"/>
      <c r="J37" s="40"/>
    </row>
    <row r="38" spans="1:16" x14ac:dyDescent="0.25">
      <c r="A38" s="37"/>
      <c r="B38" s="38"/>
      <c r="C38" s="15"/>
      <c r="D38" s="15" t="s">
        <v>58</v>
      </c>
      <c r="E38" s="44">
        <v>17252315</v>
      </c>
      <c r="F38" s="44">
        <v>17252315</v>
      </c>
      <c r="G38" s="44">
        <v>18974546</v>
      </c>
      <c r="H38" s="39"/>
      <c r="I38" s="39"/>
      <c r="J38" s="40"/>
    </row>
    <row r="39" spans="1:16" x14ac:dyDescent="0.25">
      <c r="A39" s="37"/>
      <c r="B39" s="38"/>
      <c r="C39" s="15"/>
      <c r="D39" s="15" t="s">
        <v>59</v>
      </c>
      <c r="E39" s="44">
        <v>3224000</v>
      </c>
      <c r="F39" s="44">
        <v>3224000</v>
      </c>
      <c r="G39" s="44">
        <v>3164000</v>
      </c>
      <c r="H39" s="39"/>
      <c r="I39" s="39"/>
      <c r="J39" s="40"/>
    </row>
    <row r="40" spans="1:16" ht="15.75" thickBot="1" x14ac:dyDescent="0.3">
      <c r="A40" s="37"/>
      <c r="B40" s="38"/>
      <c r="C40" s="15"/>
      <c r="D40" s="15" t="s">
        <v>60</v>
      </c>
      <c r="E40" s="44">
        <v>119285</v>
      </c>
      <c r="F40" s="44">
        <v>119285</v>
      </c>
      <c r="G40" s="44">
        <v>0</v>
      </c>
      <c r="H40" s="39"/>
      <c r="I40" s="39"/>
      <c r="J40" s="40"/>
    </row>
    <row r="41" spans="1:16" ht="15.75" thickBot="1" x14ac:dyDescent="0.3">
      <c r="C41" s="19"/>
      <c r="D41" s="21" t="s">
        <v>6</v>
      </c>
      <c r="E41" s="45">
        <f>SUM(E32:E37)</f>
        <v>22345600</v>
      </c>
      <c r="F41" s="45">
        <f>E41</f>
        <v>22345600</v>
      </c>
      <c r="G41" s="45">
        <f>SUM(G32:G37)</f>
        <v>24068546</v>
      </c>
      <c r="H41" s="36"/>
      <c r="I41" s="36"/>
      <c r="J41" s="36"/>
      <c r="K41" s="34"/>
      <c r="L41" s="34"/>
      <c r="M41" s="34"/>
      <c r="N41" s="34"/>
      <c r="O41" s="34"/>
      <c r="P41" s="35"/>
    </row>
    <row r="42" spans="1:16" ht="15.75" thickBot="1" x14ac:dyDescent="0.3">
      <c r="A42" s="32" t="s">
        <v>34</v>
      </c>
      <c r="C42" s="21"/>
      <c r="D42" s="21" t="s">
        <v>35</v>
      </c>
      <c r="E42" s="36"/>
      <c r="F42" s="36"/>
      <c r="G42" s="36"/>
      <c r="H42" s="36"/>
      <c r="I42" s="36"/>
      <c r="J42" s="36"/>
    </row>
    <row r="43" spans="1:16" ht="15.75" thickBot="1" x14ac:dyDescent="0.3">
      <c r="C43" s="21"/>
    </row>
    <row r="44" spans="1:16" x14ac:dyDescent="0.25">
      <c r="A44" s="30" t="s">
        <v>33</v>
      </c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Návrh rozpočetu na rok 2018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49" t="s">
        <v>23</v>
      </c>
      <c r="B1" s="50"/>
      <c r="C1" s="1" t="s">
        <v>0</v>
      </c>
      <c r="D1" s="1" t="s">
        <v>63</v>
      </c>
      <c r="E1" s="1">
        <v>2019</v>
      </c>
      <c r="F1" s="2">
        <v>2020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3229000</v>
      </c>
      <c r="E3" s="13">
        <v>3229000</v>
      </c>
      <c r="F3" s="23">
        <v>3229000</v>
      </c>
    </row>
    <row r="4" spans="1:6" x14ac:dyDescent="0.25">
      <c r="A4" s="14"/>
      <c r="B4" s="15">
        <v>51</v>
      </c>
      <c r="C4" s="15" t="s">
        <v>13</v>
      </c>
      <c r="D4" s="16">
        <v>1150000</v>
      </c>
      <c r="E4" s="16">
        <v>1150000</v>
      </c>
      <c r="F4" s="24">
        <v>1150000</v>
      </c>
    </row>
    <row r="5" spans="1:6" x14ac:dyDescent="0.25">
      <c r="A5" s="14"/>
      <c r="B5" s="15">
        <v>52</v>
      </c>
      <c r="C5" s="15" t="s">
        <v>14</v>
      </c>
      <c r="D5" s="16">
        <v>19076546</v>
      </c>
      <c r="E5" s="16">
        <v>20974000</v>
      </c>
      <c r="F5" s="24">
        <v>22871455</v>
      </c>
    </row>
    <row r="6" spans="1:6" x14ac:dyDescent="0.25">
      <c r="A6" s="14"/>
      <c r="B6" s="15">
        <v>55</v>
      </c>
      <c r="C6" s="15" t="s">
        <v>15</v>
      </c>
      <c r="D6" s="16">
        <v>463000</v>
      </c>
      <c r="E6" s="16">
        <v>463000</v>
      </c>
      <c r="F6" s="24">
        <v>463000</v>
      </c>
    </row>
    <row r="7" spans="1:6" ht="15.75" thickBot="1" x14ac:dyDescent="0.3">
      <c r="A7" s="48">
        <v>5</v>
      </c>
      <c r="B7" s="15">
        <v>58</v>
      </c>
      <c r="C7" s="15" t="s">
        <v>54</v>
      </c>
      <c r="D7" s="16">
        <v>150000</v>
      </c>
      <c r="E7" s="16">
        <v>150000</v>
      </c>
      <c r="F7" s="24">
        <v>150000</v>
      </c>
    </row>
    <row r="8" spans="1:6" ht="15.75" thickBot="1" x14ac:dyDescent="0.3">
      <c r="A8" s="26"/>
      <c r="B8" s="21"/>
      <c r="C8" s="21" t="s">
        <v>5</v>
      </c>
      <c r="D8" s="22">
        <f>SUM(D3:D7)</f>
        <v>24068546</v>
      </c>
      <c r="E8" s="22">
        <f>SUM(E3:E7)</f>
        <v>25966000</v>
      </c>
      <c r="F8" s="25">
        <f>SUM(F3:F7)</f>
        <v>27863455</v>
      </c>
    </row>
    <row r="9" spans="1:6" x14ac:dyDescent="0.25">
      <c r="A9" s="14"/>
      <c r="B9" s="27">
        <v>60</v>
      </c>
      <c r="C9" s="27" t="s">
        <v>17</v>
      </c>
      <c r="D9" s="28">
        <v>134000</v>
      </c>
      <c r="E9" s="28">
        <v>134000</v>
      </c>
      <c r="F9" s="29">
        <v>134000</v>
      </c>
    </row>
    <row r="10" spans="1:6" x14ac:dyDescent="0.25">
      <c r="A10" s="14"/>
      <c r="B10" s="15">
        <v>64</v>
      </c>
      <c r="C10" s="15" t="s">
        <v>18</v>
      </c>
      <c r="D10" s="16">
        <f>rozpočet!G33</f>
        <v>1795000</v>
      </c>
      <c r="E10" s="16">
        <v>1795000</v>
      </c>
      <c r="F10" s="24">
        <v>1795000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22138546</v>
      </c>
      <c r="E12" s="16">
        <v>24036000</v>
      </c>
      <c r="F12" s="24">
        <v>25933455</v>
      </c>
    </row>
    <row r="13" spans="1:6" ht="15.75" thickBot="1" x14ac:dyDescent="0.3">
      <c r="B13" s="21"/>
      <c r="C13" s="21" t="s">
        <v>6</v>
      </c>
      <c r="D13" s="22">
        <f>SUM(D9:D12)</f>
        <v>24068546</v>
      </c>
      <c r="E13" s="22">
        <f>SUM(E9:E12)</f>
        <v>25966000</v>
      </c>
      <c r="F13" s="25">
        <f>SUM(F9:F12)</f>
        <v>27863455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Střednědobý výhled rozpočtu 2019-2020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lastPrinted>2017-10-02T11:42:45Z</cp:lastPrinted>
  <dcterms:created xsi:type="dcterms:W3CDTF">2017-09-01T13:35:56Z</dcterms:created>
  <dcterms:modified xsi:type="dcterms:W3CDTF">2017-10-30T06:49:26Z</dcterms:modified>
</cp:coreProperties>
</file>